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 tabRatio="778"/>
  </bookViews>
  <sheets>
    <sheet name="Výpočetní technika" sheetId="1" r:id="rId1"/>
  </sheets>
  <definedNames>
    <definedName name="_xlnm.Print_Area" localSheetId="0">'Výpočetní technika'!$B$1:$T$29</definedName>
  </definedNames>
  <calcPr calcId="145621"/>
</workbook>
</file>

<file path=xl/calcChain.xml><?xml version="1.0" encoding="utf-8"?>
<calcChain xmlns="http://schemas.openxmlformats.org/spreadsheetml/2006/main">
  <c r="S15" i="1" l="1"/>
  <c r="T15" i="1"/>
  <c r="S16" i="1"/>
  <c r="T16" i="1"/>
  <c r="S17" i="1"/>
  <c r="T17" i="1"/>
  <c r="S18" i="1"/>
  <c r="T18" i="1"/>
  <c r="S19" i="1"/>
  <c r="T19" i="1"/>
  <c r="S20" i="1"/>
  <c r="T20" i="1"/>
  <c r="P15" i="1"/>
  <c r="P16" i="1"/>
  <c r="P17" i="1"/>
  <c r="P18" i="1"/>
  <c r="P19" i="1"/>
  <c r="P20" i="1"/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P13" i="1"/>
  <c r="P14" i="1"/>
  <c r="S7" i="1" l="1"/>
  <c r="R23" i="1" s="1"/>
  <c r="T7" i="1"/>
  <c r="P7" i="1"/>
  <c r="Q23" i="1" s="1"/>
</calcChain>
</file>

<file path=xl/sharedStrings.xml><?xml version="1.0" encoding="utf-8"?>
<sst xmlns="http://schemas.openxmlformats.org/spreadsheetml/2006/main" count="100" uniqueCount="72">
  <si>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</si>
  <si>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</si>
  <si>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</si>
  <si>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</si>
  <si>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</si>
  <si>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</si>
  <si>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</si>
  <si>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</si>
  <si>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</si>
  <si>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</si>
  <si>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</si>
  <si>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</si>
  <si>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</si>
  <si>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</si>
  <si>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</si>
  <si>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</si>
  <si>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</si>
  <si>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</si>
  <si>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</si>
  <si>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</si>
  <si>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</si>
  <si>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</si>
  <si>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</si>
  <si>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</si>
  <si>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</si>
  <si>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</si>
  <si>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</si>
  <si>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</si>
  <si>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</si>
  <si>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</si>
  <si>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</si>
  <si>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</si>
  <si>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</si>
  <si>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</si>
  <si>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</si>
  <si>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>Záruka na zboží min. 60 měsíců.</t>
  </si>
  <si>
    <t>SSD disk</t>
  </si>
  <si>
    <t xml:space="preserve">Příloha č. 2 Kupní smlouvy - technická specifikace
Výpočetní technika (III.) 031-2021 </t>
  </si>
  <si>
    <t>SSD disk 480 GB</t>
  </si>
  <si>
    <t>SATA kabel 50 cm</t>
  </si>
  <si>
    <t>Datový SATA 6 Gbps kabel. Délka minimálně 50 cm.</t>
  </si>
  <si>
    <t>Rámeček pro montáž jednoho nebo dvou dvou 2,5" disků do 3,5" pozice.</t>
  </si>
  <si>
    <t>Externí box pro 2,5" disk</t>
  </si>
  <si>
    <t>Flash disk 32 GB</t>
  </si>
  <si>
    <t>microUSB 3.0 kabel</t>
  </si>
  <si>
    <t>SSD disk 240 GB</t>
  </si>
  <si>
    <t>Prodlužovací USB 3.0 kabel</t>
  </si>
  <si>
    <t>Prodlužovací datový kabel s konektory USB 3.0 typ A male-female. Minimální délka 2 metry.</t>
  </si>
  <si>
    <t>UTP kabel cat 6</t>
  </si>
  <si>
    <t>bal</t>
  </si>
  <si>
    <t>Nestíněný síťový kabel Cat-6 typu "lanko". Délka kabelu v balení minimálně 300 metrů.</t>
  </si>
  <si>
    <t>Konektor RJ-45 cat6</t>
  </si>
  <si>
    <t>Konektor RJ45 pro UTP cat6, nestíněný. Určen pro UTP lanko (licnu). Balení 100 ks.</t>
  </si>
  <si>
    <t>USB myš drátová</t>
  </si>
  <si>
    <t>Drátová 3 tlačítková myš. USB připojení.</t>
  </si>
  <si>
    <t>USB myš vertikální</t>
  </si>
  <si>
    <t>USB myš vertikální, drátová. 6 tlačítek. Provedení pro praváky.</t>
  </si>
  <si>
    <t>Ing. Jiří Vaněk, 
Tel.: 37763 8714</t>
  </si>
  <si>
    <t>Univerzitní 22,
301 00 Plzeň,
Fakulta strojní -
Regionální technologický institut,
místnost UL 308</t>
  </si>
  <si>
    <t>Rámeček 2,5" disk do 3,5" pozice</t>
  </si>
  <si>
    <t>Externí box pro 2,5" SATA 3.0 disk s rozhraním USB 3.0 nebo rychlejším. Včetně USB kabelu.</t>
  </si>
  <si>
    <t>USB flash disk s kapacitou minimálně 32 GB. 
Rozhraní USB 3.0 nebo vyšší. 
Rychlost sekvenčního čtení cca 100 MB/s nebo vyšší. 
Rychlost sekvenčního zápisu cca 40 MB/s nebo vyšší.
Kovové pouzdro disku.</t>
  </si>
  <si>
    <t>Datový propojovací kabel s rozhraním USB-A male a USB 3.0 micro-B male. 
Podpora USB 3.2 Gen 1 a vyšší. 
Délka kabelu minimálně 40 cm.</t>
  </si>
  <si>
    <t>SSD disk s rozhraním SATA 3.0.
Formát disku 2,5".
Kapacita minimálně 240 GB.
Rychlost sekvenčního čtení i zápisu minimálně 510 MB/s.
Životnost disku minimálně 140 TBW.</t>
  </si>
  <si>
    <t>Rozhraní: SATA 6Gb/s.
Formát disku: 2,5".
Kapacita: min. 500 GB.
Sekvenční čtení: min. 550 MB/sec.
Sekvenční zapis: min. 510 MB/sec.
MTTF min.: 1.5 Million Hodin.
Záruka min. 60 měsíců.</t>
  </si>
  <si>
    <t>Hana Menclová,
Tel.: 37763 4853</t>
  </si>
  <si>
    <t>Kollárova 19, 
301 00 Plzeň,
Správa kolejí a menz,
místnost KO 222</t>
  </si>
  <si>
    <t>USB síťová karta</t>
  </si>
  <si>
    <t>Podpora rychlostí 10/100/1000 Mbit/s.
Rozhraní USB-C.
Počet portů RJ-45: 1x.
Funkce Wake-on-LAN, Plug &amp; Play, LED indikace.</t>
  </si>
  <si>
    <t>Denisa Hrubá, 
Tel.: 37763 1856</t>
  </si>
  <si>
    <t>Univerzitní 8,
301 00 Plzeň, 
Rektorát - Školící a ubytovací zařízení Nečtiny, 
místnost UR 116</t>
  </si>
  <si>
    <t>SSD disk s rozhraním SATA 3.0. 
Formát disku 2,5". 
Kapacita minimálně 480 GB. 
Rychlost sekvenčního čtení minimálně 550 MB/s.
Rychlost sekvenčního zápisu minimálně 510 MB/s.
MTTF min.: 1.5 Million Hodin.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</si>
</sst>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22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3" fontId="0" fillId="2" borderId="23" xfId="0" applyNumberForma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left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30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3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91440</xdr:colOff>
      <xdr:row>79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91440</xdr:colOff>
      <xdr:row>88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9525</xdr:rowOff>
    </xdr:from>
    <xdr:to>
      <xdr:col>22</xdr:col>
      <xdr:colOff>190500</xdr:colOff>
      <xdr:row>78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180975</xdr:rowOff>
    </xdr:from>
    <xdr:to>
      <xdr:col>22</xdr:col>
      <xdr:colOff>190500</xdr:colOff>
      <xdr:row>85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0"/>
  <sheetViews>
    <sheetView tabSelected="1" zoomScale="60" zoomScaleNormal="60" zoomScalePageLayoutView="30" workbookViewId="0">
      <selection activeCell="Q13" sqref="Q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4.88671875" style="1" customWidth="1"/>
    <col min="4" max="4" width="12.33203125" style="2" customWidth="1"/>
    <col min="5" max="5" width="10.5546875" style="3" customWidth="1"/>
    <col min="6" max="6" width="74.5546875" style="1" customWidth="1"/>
    <col min="7" max="7" width="29.6640625" style="4" bestFit="1" customWidth="1"/>
    <col min="8" max="8" width="22.44140625" style="4" customWidth="1"/>
    <col min="9" max="9" width="21.77734375" style="4" customWidth="1"/>
    <col min="10" max="10" width="19.33203125" style="1" bestFit="1" customWidth="1"/>
    <col min="11" max="11" width="27.44140625" style="5" hidden="1" customWidth="1"/>
    <col min="12" max="12" width="30.5546875" style="5" customWidth="1"/>
    <col min="13" max="13" width="24.33203125" style="5" customWidth="1"/>
    <col min="14" max="14" width="42.77734375" style="4" customWidth="1"/>
    <col min="15" max="15" width="28.6640625" style="4" customWidth="1"/>
    <col min="16" max="16" width="16.5546875" style="4" hidden="1" customWidth="1"/>
    <col min="17" max="17" width="22.77734375" style="5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4.33203125" style="5" hidden="1" customWidth="1"/>
    <col min="22" max="22" width="56" style="6" customWidth="1"/>
    <col min="23" max="16384" width="8.88671875" style="5"/>
  </cols>
  <sheetData>
    <row r="1" spans="1:22" ht="40.950000000000003" customHeight="1" x14ac:dyDescent="0.3">
      <c r="B1" s="138" t="s">
        <v>37</v>
      </c>
      <c r="C1" s="139"/>
      <c r="D1" s="139"/>
      <c r="E1" s="37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19"/>
      <c r="E3" s="119"/>
      <c r="F3" s="11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19"/>
      <c r="E4" s="119"/>
      <c r="F4" s="119"/>
      <c r="G4" s="119"/>
      <c r="H4" s="119"/>
      <c r="I4" s="11"/>
      <c r="J4" s="11"/>
      <c r="K4" s="11"/>
      <c r="L4" s="65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30" t="s">
        <v>2</v>
      </c>
      <c r="H5" s="131"/>
      <c r="I5" s="1"/>
      <c r="J5" s="5"/>
      <c r="N5" s="1"/>
      <c r="O5" s="19"/>
      <c r="P5" s="19"/>
      <c r="R5" s="18" t="s">
        <v>2</v>
      </c>
      <c r="V5" s="39"/>
    </row>
    <row r="6" spans="1:22" ht="70.95" customHeight="1" thickTop="1" thickBot="1" x14ac:dyDescent="0.35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47" t="s">
        <v>30</v>
      </c>
      <c r="I6" s="42" t="s">
        <v>18</v>
      </c>
      <c r="J6" s="41" t="s">
        <v>19</v>
      </c>
      <c r="K6" s="41" t="s">
        <v>34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20" t="s">
        <v>7</v>
      </c>
      <c r="T6" s="120" t="s">
        <v>8</v>
      </c>
      <c r="U6" s="43" t="s">
        <v>24</v>
      </c>
      <c r="V6" s="43" t="s">
        <v>25</v>
      </c>
    </row>
    <row r="7" spans="1:22" ht="121.2" customHeight="1" thickTop="1" x14ac:dyDescent="0.3">
      <c r="A7" s="20"/>
      <c r="B7" s="49">
        <v>1</v>
      </c>
      <c r="C7" s="64" t="s">
        <v>38</v>
      </c>
      <c r="D7" s="50">
        <v>10</v>
      </c>
      <c r="E7" s="68" t="s">
        <v>28</v>
      </c>
      <c r="F7" s="121" t="s">
        <v>71</v>
      </c>
      <c r="G7" s="150"/>
      <c r="H7" s="146"/>
      <c r="I7" s="140" t="s">
        <v>29</v>
      </c>
      <c r="J7" s="135" t="s">
        <v>33</v>
      </c>
      <c r="K7" s="143"/>
      <c r="L7" s="87" t="s">
        <v>35</v>
      </c>
      <c r="M7" s="132" t="s">
        <v>57</v>
      </c>
      <c r="N7" s="132" t="s">
        <v>58</v>
      </c>
      <c r="O7" s="51">
        <v>14</v>
      </c>
      <c r="P7" s="52">
        <f>D7*Q7</f>
        <v>16000</v>
      </c>
      <c r="Q7" s="53">
        <v>1600</v>
      </c>
      <c r="R7" s="156"/>
      <c r="S7" s="54">
        <f>D7*R7</f>
        <v>0</v>
      </c>
      <c r="T7" s="55" t="str">
        <f t="shared" ref="T7" si="0">IF(ISNUMBER(R7), IF(R7&gt;Q7,"NEVYHOVUJE","VYHOVUJE")," ")</f>
        <v xml:space="preserve"> </v>
      </c>
      <c r="U7" s="135"/>
      <c r="V7" s="68" t="s">
        <v>12</v>
      </c>
    </row>
    <row r="8" spans="1:22" ht="28.2" customHeight="1" x14ac:dyDescent="0.3">
      <c r="A8" s="20"/>
      <c r="B8" s="56">
        <v>2</v>
      </c>
      <c r="C8" s="66" t="s">
        <v>39</v>
      </c>
      <c r="D8" s="58">
        <v>5</v>
      </c>
      <c r="E8" s="69" t="s">
        <v>28</v>
      </c>
      <c r="F8" s="67" t="s">
        <v>40</v>
      </c>
      <c r="G8" s="151"/>
      <c r="H8" s="147"/>
      <c r="I8" s="141"/>
      <c r="J8" s="136"/>
      <c r="K8" s="144"/>
      <c r="L8" s="149"/>
      <c r="M8" s="133"/>
      <c r="N8" s="133"/>
      <c r="O8" s="59">
        <v>14</v>
      </c>
      <c r="P8" s="60">
        <f>D8*Q8</f>
        <v>250</v>
      </c>
      <c r="Q8" s="61">
        <v>50</v>
      </c>
      <c r="R8" s="157"/>
      <c r="S8" s="62">
        <f>D8*R8</f>
        <v>0</v>
      </c>
      <c r="T8" s="63" t="str">
        <f t="shared" ref="T8:T14" si="1">IF(ISNUMBER(R8), IF(R8&gt;Q8,"NEVYHOVUJE","VYHOVUJE")," ")</f>
        <v xml:space="preserve"> </v>
      </c>
      <c r="U8" s="136"/>
      <c r="V8" s="69" t="s">
        <v>12</v>
      </c>
    </row>
    <row r="9" spans="1:22" ht="28.2" customHeight="1" x14ac:dyDescent="0.3">
      <c r="A9" s="20"/>
      <c r="B9" s="56">
        <v>3</v>
      </c>
      <c r="C9" s="88" t="s">
        <v>59</v>
      </c>
      <c r="D9" s="58">
        <v>3</v>
      </c>
      <c r="E9" s="69" t="s">
        <v>28</v>
      </c>
      <c r="F9" s="67" t="s">
        <v>41</v>
      </c>
      <c r="G9" s="151"/>
      <c r="H9" s="147"/>
      <c r="I9" s="141"/>
      <c r="J9" s="136"/>
      <c r="K9" s="144"/>
      <c r="L9" s="133"/>
      <c r="M9" s="133"/>
      <c r="N9" s="133"/>
      <c r="O9" s="59">
        <v>14</v>
      </c>
      <c r="P9" s="60">
        <f>D9*Q9</f>
        <v>450</v>
      </c>
      <c r="Q9" s="61">
        <v>150</v>
      </c>
      <c r="R9" s="157"/>
      <c r="S9" s="62">
        <f>D9*R9</f>
        <v>0</v>
      </c>
      <c r="T9" s="63" t="str">
        <f t="shared" si="1"/>
        <v xml:space="preserve"> </v>
      </c>
      <c r="U9" s="136"/>
      <c r="V9" s="69" t="s">
        <v>12</v>
      </c>
    </row>
    <row r="10" spans="1:22" ht="32.4" customHeight="1" x14ac:dyDescent="0.3">
      <c r="A10" s="20"/>
      <c r="B10" s="56">
        <v>4</v>
      </c>
      <c r="C10" s="57" t="s">
        <v>42</v>
      </c>
      <c r="D10" s="58">
        <v>2</v>
      </c>
      <c r="E10" s="69" t="s">
        <v>28</v>
      </c>
      <c r="F10" s="89" t="s">
        <v>60</v>
      </c>
      <c r="G10" s="151"/>
      <c r="H10" s="147"/>
      <c r="I10" s="141"/>
      <c r="J10" s="136"/>
      <c r="K10" s="144"/>
      <c r="L10" s="133"/>
      <c r="M10" s="133"/>
      <c r="N10" s="133"/>
      <c r="O10" s="59">
        <v>14</v>
      </c>
      <c r="P10" s="60">
        <f>D10*Q10</f>
        <v>600</v>
      </c>
      <c r="Q10" s="61">
        <v>300</v>
      </c>
      <c r="R10" s="157"/>
      <c r="S10" s="62">
        <f>D10*R10</f>
        <v>0</v>
      </c>
      <c r="T10" s="63" t="str">
        <f t="shared" si="1"/>
        <v xml:space="preserve"> </v>
      </c>
      <c r="U10" s="136"/>
      <c r="V10" s="69" t="s">
        <v>12</v>
      </c>
    </row>
    <row r="11" spans="1:22" ht="95.4" customHeight="1" x14ac:dyDescent="0.3">
      <c r="A11" s="20"/>
      <c r="B11" s="56">
        <v>5</v>
      </c>
      <c r="C11" s="57" t="s">
        <v>43</v>
      </c>
      <c r="D11" s="58">
        <v>5</v>
      </c>
      <c r="E11" s="69" t="s">
        <v>28</v>
      </c>
      <c r="F11" s="89" t="s">
        <v>61</v>
      </c>
      <c r="G11" s="151"/>
      <c r="H11" s="147"/>
      <c r="I11" s="141"/>
      <c r="J11" s="136"/>
      <c r="K11" s="144"/>
      <c r="L11" s="133"/>
      <c r="M11" s="133"/>
      <c r="N11" s="133"/>
      <c r="O11" s="59">
        <v>14</v>
      </c>
      <c r="P11" s="60">
        <f>D11*Q11</f>
        <v>1500</v>
      </c>
      <c r="Q11" s="61">
        <v>300</v>
      </c>
      <c r="R11" s="157"/>
      <c r="S11" s="62">
        <f>D11*R11</f>
        <v>0</v>
      </c>
      <c r="T11" s="63" t="str">
        <f t="shared" si="1"/>
        <v xml:space="preserve"> </v>
      </c>
      <c r="U11" s="136"/>
      <c r="V11" s="69" t="s">
        <v>12</v>
      </c>
    </row>
    <row r="12" spans="1:22" ht="58.8" customHeight="1" x14ac:dyDescent="0.3">
      <c r="A12" s="20"/>
      <c r="B12" s="56">
        <v>6</v>
      </c>
      <c r="C12" s="66" t="s">
        <v>44</v>
      </c>
      <c r="D12" s="58">
        <v>2</v>
      </c>
      <c r="E12" s="69" t="s">
        <v>28</v>
      </c>
      <c r="F12" s="89" t="s">
        <v>62</v>
      </c>
      <c r="G12" s="151"/>
      <c r="H12" s="147"/>
      <c r="I12" s="141"/>
      <c r="J12" s="136"/>
      <c r="K12" s="144"/>
      <c r="L12" s="133"/>
      <c r="M12" s="133"/>
      <c r="N12" s="133"/>
      <c r="O12" s="59">
        <v>14</v>
      </c>
      <c r="P12" s="60">
        <f>D12*Q12</f>
        <v>300</v>
      </c>
      <c r="Q12" s="61">
        <v>150</v>
      </c>
      <c r="R12" s="157"/>
      <c r="S12" s="62">
        <f>D12*R12</f>
        <v>0</v>
      </c>
      <c r="T12" s="63" t="str">
        <f t="shared" si="1"/>
        <v xml:space="preserve"> </v>
      </c>
      <c r="U12" s="136"/>
      <c r="V12" s="69" t="s">
        <v>12</v>
      </c>
    </row>
    <row r="13" spans="1:22" ht="85.8" customHeight="1" x14ac:dyDescent="0.3">
      <c r="A13" s="20"/>
      <c r="B13" s="56">
        <v>7</v>
      </c>
      <c r="C13" s="66" t="s">
        <v>45</v>
      </c>
      <c r="D13" s="58">
        <v>7</v>
      </c>
      <c r="E13" s="69" t="s">
        <v>28</v>
      </c>
      <c r="F13" s="89" t="s">
        <v>63</v>
      </c>
      <c r="G13" s="151"/>
      <c r="H13" s="147"/>
      <c r="I13" s="141"/>
      <c r="J13" s="136"/>
      <c r="K13" s="144"/>
      <c r="L13" s="133"/>
      <c r="M13" s="133"/>
      <c r="N13" s="133"/>
      <c r="O13" s="59">
        <v>14</v>
      </c>
      <c r="P13" s="60">
        <f>D13*Q13</f>
        <v>6300</v>
      </c>
      <c r="Q13" s="61">
        <v>900</v>
      </c>
      <c r="R13" s="157"/>
      <c r="S13" s="62">
        <f>D13*R13</f>
        <v>0</v>
      </c>
      <c r="T13" s="63" t="str">
        <f t="shared" si="1"/>
        <v xml:space="preserve"> </v>
      </c>
      <c r="U13" s="136"/>
      <c r="V13" s="69" t="s">
        <v>12</v>
      </c>
    </row>
    <row r="14" spans="1:22" ht="30" customHeight="1" x14ac:dyDescent="0.3">
      <c r="A14" s="20"/>
      <c r="B14" s="56">
        <v>8</v>
      </c>
      <c r="C14" s="66" t="s">
        <v>46</v>
      </c>
      <c r="D14" s="58">
        <v>5</v>
      </c>
      <c r="E14" s="69" t="s">
        <v>28</v>
      </c>
      <c r="F14" s="89" t="s">
        <v>47</v>
      </c>
      <c r="G14" s="151"/>
      <c r="H14" s="147"/>
      <c r="I14" s="141"/>
      <c r="J14" s="136"/>
      <c r="K14" s="144"/>
      <c r="L14" s="133"/>
      <c r="M14" s="133"/>
      <c r="N14" s="133"/>
      <c r="O14" s="59">
        <v>14</v>
      </c>
      <c r="P14" s="60">
        <f>D14*Q14</f>
        <v>750</v>
      </c>
      <c r="Q14" s="61">
        <v>150</v>
      </c>
      <c r="R14" s="157"/>
      <c r="S14" s="62">
        <f>D14*R14</f>
        <v>0</v>
      </c>
      <c r="T14" s="63" t="str">
        <f t="shared" si="1"/>
        <v xml:space="preserve"> </v>
      </c>
      <c r="U14" s="136"/>
      <c r="V14" s="69" t="s">
        <v>12</v>
      </c>
    </row>
    <row r="15" spans="1:22" ht="30" customHeight="1" x14ac:dyDescent="0.3">
      <c r="A15" s="20"/>
      <c r="B15" s="70">
        <v>9</v>
      </c>
      <c r="C15" s="71" t="s">
        <v>48</v>
      </c>
      <c r="D15" s="72">
        <v>1</v>
      </c>
      <c r="E15" s="73" t="s">
        <v>49</v>
      </c>
      <c r="F15" s="74" t="s">
        <v>50</v>
      </c>
      <c r="G15" s="152"/>
      <c r="H15" s="147"/>
      <c r="I15" s="141"/>
      <c r="J15" s="136"/>
      <c r="K15" s="144"/>
      <c r="L15" s="133"/>
      <c r="M15" s="133"/>
      <c r="N15" s="133"/>
      <c r="O15" s="75">
        <v>14</v>
      </c>
      <c r="P15" s="60">
        <f>D15*Q15</f>
        <v>2500</v>
      </c>
      <c r="Q15" s="76">
        <v>2500</v>
      </c>
      <c r="R15" s="158"/>
      <c r="S15" s="62">
        <f>D15*R15</f>
        <v>0</v>
      </c>
      <c r="T15" s="63" t="str">
        <f t="shared" ref="T15:T20" si="2">IF(ISNUMBER(R15), IF(R15&gt;Q15,"NEVYHOVUJE","VYHOVUJE")," ")</f>
        <v xml:space="preserve"> </v>
      </c>
      <c r="U15" s="136"/>
      <c r="V15" s="73" t="s">
        <v>14</v>
      </c>
    </row>
    <row r="16" spans="1:22" ht="30" customHeight="1" x14ac:dyDescent="0.3">
      <c r="A16" s="20"/>
      <c r="B16" s="70">
        <v>10</v>
      </c>
      <c r="C16" s="71" t="s">
        <v>51</v>
      </c>
      <c r="D16" s="72">
        <v>1</v>
      </c>
      <c r="E16" s="73" t="s">
        <v>49</v>
      </c>
      <c r="F16" s="74" t="s">
        <v>52</v>
      </c>
      <c r="G16" s="152"/>
      <c r="H16" s="147"/>
      <c r="I16" s="141"/>
      <c r="J16" s="136"/>
      <c r="K16" s="144"/>
      <c r="L16" s="133"/>
      <c r="M16" s="133"/>
      <c r="N16" s="133"/>
      <c r="O16" s="75">
        <v>14</v>
      </c>
      <c r="P16" s="60">
        <f>D16*Q16</f>
        <v>1100</v>
      </c>
      <c r="Q16" s="76">
        <v>1100</v>
      </c>
      <c r="R16" s="158"/>
      <c r="S16" s="62">
        <f>D16*R16</f>
        <v>0</v>
      </c>
      <c r="T16" s="63" t="str">
        <f t="shared" si="2"/>
        <v xml:space="preserve"> </v>
      </c>
      <c r="U16" s="136"/>
      <c r="V16" s="73" t="s">
        <v>14</v>
      </c>
    </row>
    <row r="17" spans="1:22" ht="30" customHeight="1" x14ac:dyDescent="0.3">
      <c r="A17" s="20"/>
      <c r="B17" s="70">
        <v>11</v>
      </c>
      <c r="C17" s="71" t="s">
        <v>53</v>
      </c>
      <c r="D17" s="72">
        <v>5</v>
      </c>
      <c r="E17" s="73" t="s">
        <v>28</v>
      </c>
      <c r="F17" s="74" t="s">
        <v>54</v>
      </c>
      <c r="G17" s="152"/>
      <c r="H17" s="147"/>
      <c r="I17" s="141"/>
      <c r="J17" s="136"/>
      <c r="K17" s="144"/>
      <c r="L17" s="133"/>
      <c r="M17" s="133"/>
      <c r="N17" s="133"/>
      <c r="O17" s="75">
        <v>14</v>
      </c>
      <c r="P17" s="60">
        <f>D17*Q17</f>
        <v>750</v>
      </c>
      <c r="Q17" s="76">
        <v>150</v>
      </c>
      <c r="R17" s="158"/>
      <c r="S17" s="62">
        <f>D17*R17</f>
        <v>0</v>
      </c>
      <c r="T17" s="63" t="str">
        <f t="shared" si="2"/>
        <v xml:space="preserve"> </v>
      </c>
      <c r="U17" s="136"/>
      <c r="V17" s="73" t="s">
        <v>12</v>
      </c>
    </row>
    <row r="18" spans="1:22" ht="30" customHeight="1" thickBot="1" x14ac:dyDescent="0.35">
      <c r="A18" s="20"/>
      <c r="B18" s="77">
        <v>12</v>
      </c>
      <c r="C18" s="78" t="s">
        <v>55</v>
      </c>
      <c r="D18" s="79">
        <v>2</v>
      </c>
      <c r="E18" s="80" t="s">
        <v>28</v>
      </c>
      <c r="F18" s="81" t="s">
        <v>56</v>
      </c>
      <c r="G18" s="153"/>
      <c r="H18" s="148"/>
      <c r="I18" s="142"/>
      <c r="J18" s="137"/>
      <c r="K18" s="145"/>
      <c r="L18" s="134"/>
      <c r="M18" s="134"/>
      <c r="N18" s="134"/>
      <c r="O18" s="82">
        <v>14</v>
      </c>
      <c r="P18" s="83">
        <f>D18*Q18</f>
        <v>800</v>
      </c>
      <c r="Q18" s="84">
        <v>400</v>
      </c>
      <c r="R18" s="159"/>
      <c r="S18" s="85">
        <f>D18*R18</f>
        <v>0</v>
      </c>
      <c r="T18" s="86" t="str">
        <f t="shared" si="2"/>
        <v xml:space="preserve"> </v>
      </c>
      <c r="U18" s="137"/>
      <c r="V18" s="80" t="s">
        <v>12</v>
      </c>
    </row>
    <row r="19" spans="1:22" ht="122.4" customHeight="1" thickBot="1" x14ac:dyDescent="0.35">
      <c r="A19" s="20"/>
      <c r="B19" s="90">
        <v>13</v>
      </c>
      <c r="C19" s="91" t="s">
        <v>36</v>
      </c>
      <c r="D19" s="92">
        <v>10</v>
      </c>
      <c r="E19" s="93" t="s">
        <v>28</v>
      </c>
      <c r="F19" s="94" t="s">
        <v>64</v>
      </c>
      <c r="G19" s="154"/>
      <c r="H19" s="95"/>
      <c r="I19" s="96" t="s">
        <v>29</v>
      </c>
      <c r="J19" s="93" t="s">
        <v>33</v>
      </c>
      <c r="K19" s="97"/>
      <c r="L19" s="103" t="s">
        <v>35</v>
      </c>
      <c r="M19" s="103" t="s">
        <v>65</v>
      </c>
      <c r="N19" s="103" t="s">
        <v>66</v>
      </c>
      <c r="O19" s="98">
        <v>14</v>
      </c>
      <c r="P19" s="99">
        <f>D19*Q19</f>
        <v>16000</v>
      </c>
      <c r="Q19" s="100">
        <v>1600</v>
      </c>
      <c r="R19" s="160"/>
      <c r="S19" s="101">
        <f>D19*R19</f>
        <v>0</v>
      </c>
      <c r="T19" s="102" t="str">
        <f t="shared" si="2"/>
        <v xml:space="preserve"> </v>
      </c>
      <c r="U19" s="93"/>
      <c r="V19" s="93" t="s">
        <v>11</v>
      </c>
    </row>
    <row r="20" spans="1:22" ht="84.6" customHeight="1" thickBot="1" x14ac:dyDescent="0.35">
      <c r="A20" s="20"/>
      <c r="B20" s="104">
        <v>14</v>
      </c>
      <c r="C20" s="105" t="s">
        <v>67</v>
      </c>
      <c r="D20" s="106">
        <v>1</v>
      </c>
      <c r="E20" s="107" t="s">
        <v>28</v>
      </c>
      <c r="F20" s="108" t="s">
        <v>68</v>
      </c>
      <c r="G20" s="155"/>
      <c r="H20" s="109"/>
      <c r="I20" s="110" t="s">
        <v>29</v>
      </c>
      <c r="J20" s="107" t="s">
        <v>33</v>
      </c>
      <c r="K20" s="111"/>
      <c r="L20" s="112"/>
      <c r="M20" s="118" t="s">
        <v>69</v>
      </c>
      <c r="N20" s="118" t="s">
        <v>70</v>
      </c>
      <c r="O20" s="113">
        <v>14</v>
      </c>
      <c r="P20" s="114">
        <f>D20*Q20</f>
        <v>500</v>
      </c>
      <c r="Q20" s="115">
        <v>500</v>
      </c>
      <c r="R20" s="161"/>
      <c r="S20" s="116">
        <f>D20*R20</f>
        <v>0</v>
      </c>
      <c r="T20" s="117" t="str">
        <f t="shared" si="2"/>
        <v xml:space="preserve"> </v>
      </c>
      <c r="U20" s="107"/>
      <c r="V20" s="107" t="s">
        <v>13</v>
      </c>
    </row>
    <row r="21" spans="1:22" ht="15" customHeight="1" thickTop="1" thickBot="1" x14ac:dyDescent="0.35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66.75" customHeight="1" thickTop="1" thickBot="1" x14ac:dyDescent="0.35">
      <c r="B22" s="126" t="s">
        <v>31</v>
      </c>
      <c r="C22" s="126"/>
      <c r="D22" s="126"/>
      <c r="E22" s="126"/>
      <c r="F22" s="126"/>
      <c r="G22" s="126"/>
      <c r="H22" s="126"/>
      <c r="I22" s="126"/>
      <c r="J22" s="21"/>
      <c r="K22" s="21"/>
      <c r="L22" s="7"/>
      <c r="M22" s="7"/>
      <c r="N22" s="7"/>
      <c r="O22" s="22"/>
      <c r="P22" s="22"/>
      <c r="Q22" s="23" t="s">
        <v>9</v>
      </c>
      <c r="R22" s="127" t="s">
        <v>10</v>
      </c>
      <c r="S22" s="128"/>
      <c r="T22" s="129"/>
      <c r="U22" s="24"/>
      <c r="V22" s="25"/>
    </row>
    <row r="23" spans="1:22" ht="36" customHeight="1" thickTop="1" thickBot="1" x14ac:dyDescent="0.35">
      <c r="B23" s="122" t="s">
        <v>32</v>
      </c>
      <c r="C23" s="122"/>
      <c r="D23" s="122"/>
      <c r="E23" s="122"/>
      <c r="F23" s="122"/>
      <c r="G23" s="122"/>
      <c r="I23" s="26"/>
      <c r="L23" s="9"/>
      <c r="M23" s="9"/>
      <c r="N23" s="9"/>
      <c r="O23" s="27"/>
      <c r="P23" s="27"/>
      <c r="Q23" s="28">
        <f>SUM(P7:P20)</f>
        <v>47800</v>
      </c>
      <c r="R23" s="123">
        <f>SUM(S7:S20)</f>
        <v>0</v>
      </c>
      <c r="S23" s="124"/>
      <c r="T23" s="125"/>
    </row>
    <row r="24" spans="1:22" ht="15" thickTop="1" x14ac:dyDescent="0.3">
      <c r="B24" s="35"/>
      <c r="C24" s="35"/>
      <c r="D24" s="35"/>
      <c r="E24" s="35"/>
      <c r="F24" s="36"/>
      <c r="G24" s="119"/>
      <c r="H24" s="11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3">
      <c r="B25" s="48"/>
      <c r="C25" s="48"/>
      <c r="D25" s="48"/>
      <c r="E25" s="48"/>
      <c r="F25" s="48"/>
      <c r="G25" s="119"/>
      <c r="H25" s="11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3">
      <c r="B26" s="48"/>
      <c r="C26" s="48"/>
      <c r="D26" s="48"/>
      <c r="E26" s="48"/>
      <c r="F26" s="48"/>
      <c r="G26" s="119"/>
      <c r="H26" s="11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3">
      <c r="B27" s="48"/>
      <c r="C27" s="48"/>
      <c r="D27" s="48"/>
      <c r="E27" s="48"/>
      <c r="F27" s="48"/>
      <c r="G27" s="119"/>
      <c r="H27" s="11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95" customHeight="1" x14ac:dyDescent="0.3">
      <c r="C28" s="21"/>
      <c r="D28" s="29"/>
      <c r="E28" s="21"/>
      <c r="F28" s="21"/>
      <c r="G28" s="119"/>
      <c r="H28" s="11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95" customHeight="1" x14ac:dyDescent="0.3"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95" customHeight="1" x14ac:dyDescent="0.3">
      <c r="C30" s="21"/>
      <c r="D30" s="29"/>
      <c r="E30" s="21"/>
      <c r="F30" s="21"/>
      <c r="G30" s="119"/>
      <c r="H30" s="11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119"/>
      <c r="H31" s="11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C32" s="21"/>
      <c r="D32" s="29"/>
      <c r="E32" s="21"/>
      <c r="F32" s="21"/>
      <c r="G32" s="119"/>
      <c r="H32" s="11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19"/>
      <c r="H33" s="11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19"/>
      <c r="H34" s="11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19"/>
      <c r="H35" s="11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19"/>
      <c r="H36" s="11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19"/>
      <c r="H37" s="11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19"/>
      <c r="H38" s="11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19"/>
      <c r="H39" s="11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19"/>
      <c r="H40" s="11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19"/>
      <c r="H41" s="11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19"/>
      <c r="H42" s="11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19"/>
      <c r="H43" s="11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19"/>
      <c r="H44" s="11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19"/>
      <c r="H45" s="11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19"/>
      <c r="H46" s="11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19"/>
      <c r="H47" s="11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19"/>
      <c r="H48" s="11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19"/>
      <c r="H49" s="11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19"/>
      <c r="H50" s="11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19"/>
      <c r="H51" s="11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19"/>
      <c r="H52" s="11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19"/>
      <c r="H53" s="11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19"/>
      <c r="H54" s="11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19"/>
      <c r="H55" s="11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19"/>
      <c r="H56" s="11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19"/>
      <c r="H57" s="11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19"/>
      <c r="H58" s="11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19"/>
      <c r="H59" s="11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19"/>
      <c r="H60" s="11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19"/>
      <c r="H61" s="11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19"/>
      <c r="H62" s="11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19"/>
      <c r="H63" s="11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19"/>
      <c r="H64" s="11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19"/>
      <c r="H65" s="11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19"/>
      <c r="H66" s="11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19"/>
      <c r="H67" s="11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19"/>
      <c r="H68" s="11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19"/>
      <c r="H69" s="11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19"/>
      <c r="H70" s="11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19"/>
      <c r="H71" s="11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19"/>
      <c r="H72" s="11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19"/>
      <c r="H73" s="11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19"/>
      <c r="H74" s="11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19"/>
      <c r="H75" s="11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19"/>
      <c r="H76" s="11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19"/>
      <c r="H77" s="11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19"/>
      <c r="H78" s="11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19"/>
      <c r="H79" s="11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19"/>
      <c r="H80" s="11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19"/>
      <c r="H81" s="11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19"/>
      <c r="H82" s="11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19"/>
      <c r="H83" s="11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19"/>
      <c r="H84" s="11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19"/>
      <c r="H85" s="11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19"/>
      <c r="H86" s="11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19"/>
      <c r="H87" s="11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19"/>
      <c r="H88" s="11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19"/>
      <c r="H89" s="11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19"/>
      <c r="H90" s="11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19"/>
      <c r="H91" s="11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19"/>
      <c r="H92" s="11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19"/>
      <c r="H93" s="11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19"/>
      <c r="H94" s="11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19"/>
      <c r="H95" s="11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19"/>
      <c r="H96" s="11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19"/>
      <c r="H97" s="11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19"/>
      <c r="H98" s="11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19"/>
      <c r="H99" s="11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19"/>
      <c r="H100" s="11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19"/>
      <c r="H101" s="11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19"/>
      <c r="H102" s="11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19"/>
      <c r="H103" s="119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19"/>
      <c r="H104" s="119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19"/>
      <c r="H105" s="119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19"/>
      <c r="H106" s="119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119"/>
      <c r="H107" s="119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119"/>
      <c r="H108" s="119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119"/>
      <c r="H109" s="119"/>
      <c r="I109" s="11"/>
      <c r="J109" s="11"/>
      <c r="K109" s="11"/>
      <c r="L109" s="11"/>
      <c r="M109" s="11"/>
      <c r="N109" s="6"/>
      <c r="O109" s="6"/>
      <c r="P109" s="6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ht="19.95" customHeight="1" x14ac:dyDescent="0.3">
      <c r="C112" s="5"/>
      <c r="E112" s="5"/>
      <c r="F112" s="5"/>
      <c r="J112" s="5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ht="19.95" customHeight="1" x14ac:dyDescent="0.3">
      <c r="C115" s="5"/>
      <c r="E115" s="5"/>
      <c r="F115" s="5"/>
      <c r="J115" s="5"/>
    </row>
    <row r="116" spans="3:10" ht="19.95" customHeight="1" x14ac:dyDescent="0.3">
      <c r="C116" s="5"/>
      <c r="E116" s="5"/>
      <c r="F116" s="5"/>
      <c r="J116" s="5"/>
    </row>
    <row r="117" spans="3:10" ht="19.95" customHeight="1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</sheetData>
  <sheetProtection password="C143" sheet="1" objects="1" scenarios="1"/>
  <mergeCells count="14">
    <mergeCell ref="U7:U18"/>
    <mergeCell ref="B1:D1"/>
    <mergeCell ref="I7:I18"/>
    <mergeCell ref="J7:J18"/>
    <mergeCell ref="K7:K18"/>
    <mergeCell ref="H7:H18"/>
    <mergeCell ref="L8:L18"/>
    <mergeCell ref="B23:G23"/>
    <mergeCell ref="R23:T23"/>
    <mergeCell ref="B22:I22"/>
    <mergeCell ref="R22:T22"/>
    <mergeCell ref="G5:H5"/>
    <mergeCell ref="M7:M18"/>
    <mergeCell ref="N7:N18"/>
  </mergeCells>
  <conditionalFormatting sqref="B7:B20 D7:D20">
    <cfRule type="containsBlanks" dxfId="7" priority="52">
      <formula>LEN(TRIM(B7))=0</formula>
    </cfRule>
  </conditionalFormatting>
  <conditionalFormatting sqref="B7:B20">
    <cfRule type="cellIs" dxfId="6" priority="49" operator="greaterThanOrEqual">
      <formula>1</formula>
    </cfRule>
  </conditionalFormatting>
  <conditionalFormatting sqref="T7:T20">
    <cfRule type="cellIs" dxfId="5" priority="36" operator="equal">
      <formula>"VYHOVUJE"</formula>
    </cfRule>
  </conditionalFormatting>
  <conditionalFormatting sqref="T7:T20">
    <cfRule type="cellIs" dxfId="4" priority="35" operator="equal">
      <formula>"NEVYHOVUJE"</formula>
    </cfRule>
  </conditionalFormatting>
  <conditionalFormatting sqref="G7:H7 R7:R20 G8:G20">
    <cfRule type="containsBlanks" dxfId="3" priority="29">
      <formula>LEN(TRIM(G7))=0</formula>
    </cfRule>
  </conditionalFormatting>
  <conditionalFormatting sqref="G7:H7 R7:R20 G8:G20">
    <cfRule type="notContainsBlanks" dxfId="2" priority="27">
      <formula>LEN(TRIM(G7))&gt;0</formula>
    </cfRule>
  </conditionalFormatting>
  <conditionalFormatting sqref="G7:H7 G8:G20 R7:R20">
    <cfRule type="notContainsBlanks" dxfId="1" priority="26">
      <formula>LEN(TRIM(G7))&gt;0</formula>
    </cfRule>
  </conditionalFormatting>
  <conditionalFormatting sqref="G7:H7 G8:G20">
    <cfRule type="notContainsBlanks" dxfId="0" priority="25">
      <formula>LEN(TRIM(G7))&gt;0</formula>
    </cfRule>
  </conditionalFormatting>
  <dataValidations count="2">
    <dataValidation type="list" allowBlank="1" showInputMessage="1" showErrorMessage="1" sqref="J7 J19:J20">
      <formula1>"ANO,NE"</formula1>
    </dataValidation>
    <dataValidation type="list" showInputMessage="1" showErrorMessage="1" sqref="E7:E20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2021-04-19T13:34:55Z</cp:lastPrinted>
  <dcterms:created xsi:type="dcterms:W3CDTF">2014-03-05T12:43:32Z</dcterms:created>
  <dcterms:modified xsi:type="dcterms:W3CDTF">2021-04-20T08:28:03Z</dcterms:modified>
</cp:coreProperties>
</file>